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0" windowWidth="15570" windowHeight="9780"/>
  </bookViews>
  <sheets>
    <sheet name="лист 1" sheetId="2" r:id="rId1"/>
  </sheets>
  <definedNames>
    <definedName name="_xlnm.Print_Area" localSheetId="0">'лист 1'!$A$1:$D$51</definedName>
  </definedNames>
  <calcPr calcId="145621"/>
</workbook>
</file>

<file path=xl/calcChain.xml><?xml version="1.0" encoding="utf-8"?>
<calcChain xmlns="http://schemas.openxmlformats.org/spreadsheetml/2006/main">
  <c r="C15" i="2" l="1"/>
  <c r="D25" i="2" l="1"/>
  <c r="D29" i="2"/>
  <c r="D28" i="2"/>
  <c r="B10" i="2" l="1"/>
  <c r="C10" i="2"/>
  <c r="D42" i="2" l="1"/>
  <c r="B43" i="2"/>
  <c r="B15" i="2" l="1"/>
  <c r="C43" i="2" l="1"/>
  <c r="D22" i="2" l="1"/>
  <c r="D20" i="2"/>
  <c r="D19" i="2"/>
  <c r="D18" i="2"/>
  <c r="D17" i="2"/>
  <c r="D15" i="2"/>
  <c r="D14" i="2"/>
  <c r="D13" i="2"/>
  <c r="D12" i="2"/>
  <c r="D9" i="2"/>
  <c r="D8" i="2"/>
  <c r="D7" i="2"/>
  <c r="D10" i="2" l="1"/>
  <c r="B16" i="2"/>
  <c r="C6" i="2" l="1"/>
  <c r="C24" i="2" l="1"/>
  <c r="B24" i="2"/>
  <c r="B51" i="2" l="1"/>
  <c r="D26" i="2" l="1"/>
  <c r="C16" i="2" l="1"/>
  <c r="D16" i="2" s="1"/>
  <c r="D27" i="2" l="1"/>
  <c r="D36" i="2" l="1"/>
  <c r="D24" i="2" l="1"/>
  <c r="D34" i="2" l="1"/>
  <c r="D39" i="2" l="1"/>
  <c r="D33" i="2" l="1"/>
  <c r="D35" i="2"/>
  <c r="D37" i="2"/>
  <c r="D38" i="2"/>
  <c r="D40" i="2"/>
  <c r="D41" i="2"/>
  <c r="B6" i="2" l="1"/>
  <c r="D6" i="2" s="1"/>
  <c r="C5" i="2"/>
  <c r="C31" i="2" s="1"/>
  <c r="C44" i="2" l="1"/>
  <c r="B5" i="2"/>
  <c r="D5" i="2" s="1"/>
  <c r="D43" i="2"/>
  <c r="B31" i="2" l="1"/>
  <c r="B44" i="2" s="1"/>
</calcChain>
</file>

<file path=xl/sharedStrings.xml><?xml version="1.0" encoding="utf-8"?>
<sst xmlns="http://schemas.openxmlformats.org/spreadsheetml/2006/main" count="55" uniqueCount="55">
  <si>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</si>
  <si>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</si>
  <si>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</si>
  <si>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</si>
  <si>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</si>
  <si>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</si>
  <si>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</si>
  <si>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</si>
  <si>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</si>
  <si>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</si>
  <si>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</si>
  <si>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</si>
  <si>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</si>
  <si>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</si>
  <si>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</si>
  <si>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</si>
  <si>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</si>
  <si>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</si>
  <si>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</si>
  <si>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</si>
  <si>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</si>
  <si>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</si>
  <si>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</si>
  <si>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</si>
  <si>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</si>
  <si>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</si>
  <si>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</si>
  <si>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</si>
  <si>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</si>
  <si>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</si>
  <si>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</si>
  <si>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</si>
  <si>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>Наименование показателя</t>
  </si>
  <si>
    <t xml:space="preserve">III. Сведения о муниципальном долге </t>
  </si>
  <si>
    <t>Муниципальные гарантии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</si>
  <si>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</si>
  <si>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</si>
  <si>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</si>
  <si>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</si>
  <si>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</si>
  <si>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</si>
  <si>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</si>
  <si>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</si>
  <si>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</si>
  <si>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</si>
  <si>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</si>
  <si>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</si>
  <si>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</si>
  <si>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Утвержденный бюджет
 на 2023 год</t>
  </si>
  <si>
    <t xml:space="preserve">  -налог на имущество физических лиц</t>
  </si>
  <si>
    <t xml:space="preserve">  -налог на имущество организаций</t>
  </si>
  <si>
    <t xml:space="preserve">  -земельный налог</t>
  </si>
  <si>
    <t>Прочие доходы от оказания платных услуг (работ) и компенсации затрат государства</t>
  </si>
  <si>
    <t>-</t>
  </si>
  <si>
    <t xml:space="preserve">             Информация об исполнении  бюджета МО "Город Майкоп"
 на 1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</si>
</sst>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</fills>
  <borders count="8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75">
    <xf numFmtId="0" fontId="0" fillId="0" borderId="0" xfId="0"/>
    <xf numFmtId="0" fontId="46" fillId="0" borderId="0" xfId="0" applyFont="1" applyFill="1"/>
    <xf numFmtId="164" fontId="46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4" fontId="46" fillId="0" borderId="0" xfId="272" applyNumberFormat="1" applyFont="1" applyFill="1" applyBorder="1" applyProtection="1">
      <alignment horizontal="right"/>
    </xf>
    <xf numFmtId="168" fontId="59" fillId="0" borderId="0" xfId="920" applyNumberFormat="1" applyFont="1" applyFill="1" applyBorder="1" applyAlignment="1" applyProtection="1">
      <alignment horizontal="right" shrinkToFit="1"/>
    </xf>
    <xf numFmtId="0" fontId="46" fillId="0" borderId="0" xfId="0" applyFont="1" applyFill="1" applyBorder="1" applyAlignment="1">
      <alignment horizontal="right"/>
    </xf>
    <xf numFmtId="4" fontId="46" fillId="0" borderId="0" xfId="219" applyNumberFormat="1" applyFont="1" applyFill="1" applyBorder="1" applyAlignment="1" applyProtection="1">
      <alignment horizontal="right"/>
    </xf>
    <xf numFmtId="43" fontId="58" fillId="0" borderId="0" xfId="920" applyFont="1" applyFill="1" applyBorder="1" applyAlignment="1" applyProtection="1">
      <alignment horizontal="right"/>
    </xf>
    <xf numFmtId="0" fontId="58" fillId="0" borderId="0" xfId="216" applyFont="1" applyFill="1" applyBorder="1" applyAlignment="1" applyProtection="1">
      <alignment horizontal="right"/>
    </xf>
    <xf numFmtId="0" fontId="46" fillId="0" borderId="0" xfId="0" applyFont="1" applyFill="1" applyBorder="1"/>
    <xf numFmtId="43" fontId="46" fillId="0" borderId="0" xfId="920" applyFont="1" applyFill="1"/>
    <xf numFmtId="43" fontId="46" fillId="0" borderId="0" xfId="920" applyFont="1" applyFill="1" applyBorder="1"/>
    <xf numFmtId="43" fontId="46" fillId="0" borderId="0" xfId="920" applyFont="1" applyFill="1" applyBorder="1" applyAlignment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164" fontId="45" fillId="0" borderId="2" xfId="0" applyNumberFormat="1" applyFont="1" applyFill="1" applyBorder="1" applyAlignment="1">
      <alignment horizontal="center" vertical="center" wrapText="1"/>
    </xf>
    <xf numFmtId="4" fontId="25" fillId="0" borderId="0" xfId="216" applyNumberFormat="1" applyFill="1" applyBorder="1" applyAlignment="1" applyProtection="1">
      <alignment horizontal="right"/>
    </xf>
    <xf numFmtId="4" fontId="25" fillId="0" borderId="83" xfId="216" applyNumberFormat="1" applyFill="1" applyBorder="1" applyAlignment="1" applyProtection="1">
      <alignment horizontal="right"/>
    </xf>
    <xf numFmtId="0" fontId="59" fillId="0" borderId="0" xfId="0" applyFont="1" applyFill="1"/>
    <xf numFmtId="43" fontId="46" fillId="0" borderId="0" xfId="920" applyFont="1" applyFill="1" applyBorder="1" applyAlignment="1">
      <alignment vertical="center"/>
    </xf>
    <xf numFmtId="4" fontId="25" fillId="0" borderId="0" xfId="216" applyNumberFormat="1" applyFill="1" applyBorder="1" applyAlignment="1" applyProtection="1">
      <alignment vertical="center"/>
    </xf>
    <xf numFmtId="166" fontId="45" fillId="0" borderId="2" xfId="920" applyNumberFormat="1" applyFont="1" applyFill="1" applyBorder="1" applyAlignment="1">
      <alignment horizontal="center" wrapText="1"/>
    </xf>
    <xf numFmtId="168" fontId="45" fillId="0" borderId="2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166" fontId="46" fillId="0" borderId="71" xfId="920" applyNumberFormat="1" applyFont="1" applyFill="1" applyBorder="1" applyAlignment="1">
      <alignment wrapText="1"/>
    </xf>
    <xf numFmtId="167" fontId="46" fillId="0" borderId="2" xfId="920" applyNumberFormat="1" applyFont="1" applyFill="1" applyBorder="1" applyAlignment="1" applyProtection="1">
      <alignment horizontal="right" shrinkToFit="1"/>
    </xf>
    <xf numFmtId="166" fontId="46" fillId="0" borderId="2" xfId="920" applyNumberFormat="1" applyFont="1" applyFill="1" applyBorder="1" applyAlignment="1">
      <alignment wrapText="1"/>
    </xf>
    <xf numFmtId="166" fontId="45" fillId="0" borderId="2" xfId="920" applyNumberFormat="1" applyFont="1" applyFill="1" applyBorder="1" applyAlignment="1">
      <alignment wrapText="1"/>
    </xf>
    <xf numFmtId="168" fontId="45" fillId="0" borderId="74" xfId="920" applyNumberFormat="1" applyFont="1" applyFill="1" applyBorder="1"/>
    <xf numFmtId="167" fontId="46" fillId="0" borderId="71" xfId="920" applyNumberFormat="1" applyFont="1" applyFill="1" applyBorder="1" applyAlignment="1" applyProtection="1">
      <alignment horizontal="right"/>
    </xf>
    <xf numFmtId="166" fontId="46" fillId="0" borderId="2" xfId="920" applyNumberFormat="1" applyFont="1" applyFill="1" applyBorder="1"/>
    <xf numFmtId="167" fontId="46" fillId="0" borderId="77" xfId="920" applyNumberFormat="1" applyFont="1" applyFill="1" applyBorder="1" applyAlignment="1" applyProtection="1">
      <alignment horizontal="right"/>
    </xf>
    <xf numFmtId="164" fontId="45" fillId="0" borderId="2" xfId="0" applyNumberFormat="1" applyFont="1" applyFill="1" applyBorder="1" applyAlignment="1">
      <alignment wrapText="1"/>
    </xf>
    <xf numFmtId="164" fontId="45" fillId="0" borderId="71" xfId="0" applyNumberFormat="1" applyFont="1" applyFill="1" applyBorder="1"/>
    <xf numFmtId="164" fontId="45" fillId="0" borderId="2" xfId="0" applyNumberFormat="1" applyFont="1" applyFill="1" applyBorder="1"/>
    <xf numFmtId="164" fontId="46" fillId="0" borderId="2" xfId="0" applyNumberFormat="1" applyFont="1" applyFill="1" applyBorder="1" applyAlignment="1">
      <alignment wrapText="1"/>
    </xf>
    <xf numFmtId="4" fontId="58" fillId="0" borderId="83" xfId="216" applyNumberFormat="1" applyFont="1" applyFill="1" applyBorder="1" applyAlignment="1" applyProtection="1">
      <alignment horizontal="right"/>
    </xf>
    <xf numFmtId="4" fontId="58" fillId="0" borderId="0" xfId="216" applyNumberFormat="1" applyFont="1" applyFill="1" applyBorder="1" applyAlignment="1" applyProtection="1">
      <alignment horizontal="right"/>
    </xf>
    <xf numFmtId="4" fontId="20" fillId="0" borderId="83" xfId="104" applyNumberFormat="1" applyFont="1" applyFill="1" applyBorder="1" applyAlignment="1" applyProtection="1">
      <alignment horizontal="right"/>
    </xf>
    <xf numFmtId="4" fontId="20" fillId="0" borderId="0" xfId="104" applyNumberFormat="1" applyFont="1" applyFill="1" applyBorder="1" applyAlignment="1" applyProtection="1">
      <alignment horizontal="right"/>
    </xf>
    <xf numFmtId="164" fontId="59" fillId="0" borderId="0" xfId="0" applyNumberFormat="1" applyFont="1" applyFill="1" applyBorder="1"/>
    <xf numFmtId="4" fontId="59" fillId="0" borderId="0" xfId="825" applyNumberFormat="1" applyFont="1" applyFill="1" applyBorder="1" applyProtection="1">
      <alignment horizontal="right"/>
    </xf>
    <xf numFmtId="0" fontId="59" fillId="0" borderId="0" xfId="0" applyFont="1" applyFill="1" applyBorder="1"/>
    <xf numFmtId="4" fontId="59" fillId="0" borderId="0" xfId="272" applyNumberFormat="1" applyFont="1" applyFill="1" applyBorder="1" applyProtection="1">
      <alignment horizontal="right"/>
    </xf>
    <xf numFmtId="164" fontId="59" fillId="0" borderId="0" xfId="0" applyNumberFormat="1" applyFont="1" applyFill="1"/>
    <xf numFmtId="0" fontId="59" fillId="0" borderId="0" xfId="0" applyFont="1" applyFill="1" applyBorder="1" applyAlignment="1">
      <alignment wrapText="1"/>
    </xf>
    <xf numFmtId="164" fontId="45" fillId="0" borderId="2" xfId="0" applyNumberFormat="1" applyFont="1" applyFill="1" applyBorder="1" applyAlignment="1">
      <alignment horizontal="center"/>
    </xf>
    <xf numFmtId="166" fontId="45" fillId="0" borderId="71" xfId="920" applyNumberFormat="1" applyFont="1" applyFill="1" applyBorder="1" applyAlignment="1">
      <alignment horizontal="center"/>
    </xf>
    <xf numFmtId="166" fontId="45" fillId="0" borderId="75" xfId="920" applyNumberFormat="1" applyFont="1" applyFill="1" applyBorder="1" applyAlignment="1">
      <alignment horizontal="center"/>
    </xf>
    <xf numFmtId="166" fontId="45" fillId="0" borderId="76" xfId="920" applyNumberFormat="1" applyFont="1" applyFill="1" applyBorder="1" applyAlignment="1">
      <alignment horizontal="center"/>
    </xf>
    <xf numFmtId="164" fontId="45" fillId="0" borderId="77" xfId="0" applyNumberFormat="1" applyFont="1" applyFill="1" applyBorder="1" applyAlignment="1">
      <alignment horizontal="center" vertical="center"/>
    </xf>
    <xf numFmtId="164" fontId="45" fillId="0" borderId="78" xfId="0" applyNumberFormat="1" applyFont="1" applyFill="1" applyBorder="1" applyAlignment="1">
      <alignment horizontal="center" vertical="center"/>
    </xf>
    <xf numFmtId="164" fontId="45" fillId="0" borderId="79" xfId="0" applyNumberFormat="1" applyFont="1" applyFill="1" applyBorder="1" applyAlignment="1">
      <alignment horizontal="center" vertical="center"/>
    </xf>
    <xf numFmtId="164" fontId="45" fillId="0" borderId="80" xfId="0" applyNumberFormat="1" applyFont="1" applyFill="1" applyBorder="1" applyAlignment="1">
      <alignment horizontal="center" vertical="center"/>
    </xf>
    <xf numFmtId="164" fontId="45" fillId="0" borderId="81" xfId="0" applyNumberFormat="1" applyFont="1" applyFill="1" applyBorder="1" applyAlignment="1">
      <alignment horizontal="center" vertical="center"/>
    </xf>
    <xf numFmtId="164" fontId="45" fillId="0" borderId="82" xfId="0" applyNumberFormat="1" applyFont="1" applyFill="1" applyBorder="1" applyAlignment="1">
      <alignment horizontal="center" vertical="center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  <xf numFmtId="164" fontId="45" fillId="0" borderId="2" xfId="0" applyNumberFormat="1" applyFont="1" applyFill="1" applyBorder="1" applyAlignment="1">
      <alignment horizontal="center" wrapText="1"/>
    </xf>
    <xf numFmtId="164" fontId="45" fillId="0" borderId="2" xfId="0" applyNumberFormat="1" applyFont="1" applyFill="1" applyBorder="1" applyAlignment="1">
      <alignment horizontal="right"/>
    </xf>
    <xf numFmtId="164" fontId="45" fillId="0" borderId="71" xfId="0" applyNumberFormat="1" applyFont="1" applyFill="1" applyBorder="1" applyAlignment="1">
      <alignment wrapText="1"/>
    </xf>
    <xf numFmtId="164" fontId="46" fillId="0" borderId="1" xfId="272" applyNumberFormat="1" applyFont="1" applyFill="1" applyProtection="1">
      <alignment horizontal="right"/>
    </xf>
    <xf numFmtId="164" fontId="46" fillId="0" borderId="72" xfId="272" applyNumberFormat="1" applyFont="1" applyFill="1" applyBorder="1" applyProtection="1">
      <alignment horizontal="right"/>
    </xf>
    <xf numFmtId="164" fontId="46" fillId="0" borderId="2" xfId="0" applyNumberFormat="1" applyFont="1" applyFill="1" applyBorder="1" applyAlignment="1">
      <alignment horizontal="right"/>
    </xf>
    <xf numFmtId="164" fontId="46" fillId="0" borderId="74" xfId="0" applyNumberFormat="1" applyFont="1" applyFill="1" applyBorder="1" applyAlignment="1">
      <alignment horizontal="right"/>
    </xf>
    <xf numFmtId="164" fontId="60" fillId="0" borderId="2" xfId="0" applyNumberFormat="1" applyFont="1" applyFill="1" applyBorder="1" applyAlignment="1">
      <alignment wrapText="1"/>
    </xf>
    <xf numFmtId="164" fontId="46" fillId="0" borderId="73" xfId="0" applyNumberFormat="1" applyFont="1" applyFill="1" applyBorder="1" applyAlignment="1">
      <alignment wrapText="1"/>
    </xf>
    <xf numFmtId="164" fontId="46" fillId="0" borderId="3" xfId="272" applyNumberFormat="1" applyFont="1" applyFill="1" applyBorder="1" applyProtection="1">
      <alignment horizontal="right"/>
    </xf>
    <xf numFmtId="164" fontId="46" fillId="0" borderId="2" xfId="272" applyNumberFormat="1" applyFont="1" applyFill="1" applyBorder="1" applyProtection="1">
      <alignment horizontal="right"/>
    </xf>
    <xf numFmtId="168" fontId="46" fillId="0" borderId="2" xfId="920" applyNumberFormat="1" applyFont="1" applyFill="1" applyBorder="1"/>
    <xf numFmtId="168" fontId="46" fillId="0" borderId="74" xfId="920" applyNumberFormat="1" applyFont="1" applyFill="1" applyBorder="1"/>
    <xf numFmtId="168" fontId="46" fillId="0" borderId="74" xfId="920" applyNumberFormat="1" applyFont="1" applyFill="1" applyBorder="1" applyAlignment="1">
      <alignment horizontal="right"/>
    </xf>
    <xf numFmtId="164" fontId="46" fillId="0" borderId="2" xfId="0" applyNumberFormat="1" applyFont="1" applyFill="1" applyBorder="1" applyAlignment="1">
      <alignment vertical="center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7"/>
  <sheetViews>
    <sheetView tabSelected="1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41" sqref="B41"/>
    </sheetView>
  </sheetViews>
  <sheetFormatPr defaultColWidth="9.140625" defaultRowHeight="15" x14ac:dyDescent="0.25"/>
  <cols>
    <col min="1" max="1" width="46.7109375" style="1" customWidth="1"/>
    <col min="2" max="2" width="20.28515625" style="1" customWidth="1"/>
    <col min="3" max="3" width="18.5703125" style="1" customWidth="1"/>
    <col min="4" max="4" width="15.140625" style="1" customWidth="1"/>
    <col min="5" max="5" width="21.5703125" style="1" customWidth="1"/>
    <col min="6" max="6" width="19.140625" style="1" customWidth="1"/>
    <col min="7" max="7" width="22" style="1" customWidth="1"/>
    <col min="8" max="8" width="20.7109375" style="1" customWidth="1"/>
    <col min="9" max="16384" width="9.140625" style="1"/>
  </cols>
  <sheetData>
    <row r="1" spans="1:6" ht="36.75" customHeight="1" x14ac:dyDescent="0.25">
      <c r="A1" s="59" t="s">
        <v>54</v>
      </c>
      <c r="B1" s="59"/>
      <c r="C1" s="59"/>
      <c r="D1" s="59"/>
    </row>
    <row r="2" spans="1:6" ht="15" customHeight="1" x14ac:dyDescent="0.25">
      <c r="A2" s="2"/>
      <c r="B2" s="2"/>
      <c r="C2" s="2"/>
      <c r="D2" s="2" t="s">
        <v>2</v>
      </c>
    </row>
    <row r="3" spans="1:6" s="4" customFormat="1" ht="47.25" customHeight="1" x14ac:dyDescent="0.25">
      <c r="A3" s="3" t="s">
        <v>32</v>
      </c>
      <c r="B3" s="16" t="s">
        <v>48</v>
      </c>
      <c r="C3" s="16" t="s">
        <v>0</v>
      </c>
      <c r="D3" s="16" t="s">
        <v>1</v>
      </c>
    </row>
    <row r="4" spans="1:6" s="19" customFormat="1" x14ac:dyDescent="0.25">
      <c r="A4" s="57" t="s">
        <v>8</v>
      </c>
      <c r="B4" s="57"/>
      <c r="C4" s="57"/>
      <c r="D4" s="58"/>
    </row>
    <row r="5" spans="1:6" s="19" customFormat="1" ht="15.6" customHeight="1" x14ac:dyDescent="0.25">
      <c r="A5" s="60" t="s">
        <v>35</v>
      </c>
      <c r="B5" s="35">
        <f>B6+B16</f>
        <v>2158895.2999999998</v>
      </c>
      <c r="C5" s="34">
        <f>C6+C16</f>
        <v>1960205.6</v>
      </c>
      <c r="D5" s="61">
        <f t="shared" ref="D5:D10" si="0">C5/B5*100</f>
        <v>90.796695884233031</v>
      </c>
    </row>
    <row r="6" spans="1:6" s="19" customFormat="1" x14ac:dyDescent="0.25">
      <c r="A6" s="60" t="s">
        <v>24</v>
      </c>
      <c r="B6" s="33">
        <f>B7+B8+B9+B10+B15</f>
        <v>1892300</v>
      </c>
      <c r="C6" s="62">
        <f>C7+C8+C9+C10+C15</f>
        <v>1729204.2</v>
      </c>
      <c r="D6" s="61">
        <f t="shared" si="0"/>
        <v>91.381081223907415</v>
      </c>
      <c r="E6" s="44"/>
      <c r="F6" s="44"/>
    </row>
    <row r="7" spans="1:6" s="19" customFormat="1" x14ac:dyDescent="0.25">
      <c r="A7" s="36" t="s">
        <v>3</v>
      </c>
      <c r="B7" s="63">
        <v>1000268</v>
      </c>
      <c r="C7" s="64">
        <v>874689</v>
      </c>
      <c r="D7" s="65">
        <f t="shared" si="0"/>
        <v>87.445464615483047</v>
      </c>
    </row>
    <row r="8" spans="1:6" s="19" customFormat="1" ht="30" customHeight="1" x14ac:dyDescent="0.25">
      <c r="A8" s="36" t="s">
        <v>4</v>
      </c>
      <c r="B8" s="63">
        <v>44525</v>
      </c>
      <c r="C8" s="64">
        <v>39816.1</v>
      </c>
      <c r="D8" s="65">
        <f t="shared" si="0"/>
        <v>89.4241437394722</v>
      </c>
    </row>
    <row r="9" spans="1:6" s="19" customFormat="1" ht="19.899999999999999" customHeight="1" x14ac:dyDescent="0.25">
      <c r="A9" s="36" t="s">
        <v>46</v>
      </c>
      <c r="B9" s="63">
        <v>555632</v>
      </c>
      <c r="C9" s="63">
        <v>542359.80000000005</v>
      </c>
      <c r="D9" s="66">
        <f t="shared" si="0"/>
        <v>97.61133268062315</v>
      </c>
    </row>
    <row r="10" spans="1:6" s="19" customFormat="1" ht="19.899999999999999" customHeight="1" x14ac:dyDescent="0.25">
      <c r="A10" s="36" t="s">
        <v>29</v>
      </c>
      <c r="B10" s="63">
        <f>B12+B13+B14</f>
        <v>254071</v>
      </c>
      <c r="C10" s="63">
        <f>C12+C13+C14</f>
        <v>242670.69999999998</v>
      </c>
      <c r="D10" s="65">
        <f t="shared" si="0"/>
        <v>95.512947168311214</v>
      </c>
    </row>
    <row r="11" spans="1:6" s="19" customFormat="1" ht="17.45" customHeight="1" x14ac:dyDescent="0.25">
      <c r="A11" s="36" t="s">
        <v>30</v>
      </c>
      <c r="B11" s="2"/>
      <c r="C11" s="2"/>
      <c r="D11" s="2"/>
    </row>
    <row r="12" spans="1:6" s="19" customFormat="1" x14ac:dyDescent="0.25">
      <c r="A12" s="67" t="s">
        <v>49</v>
      </c>
      <c r="B12" s="63">
        <v>76467</v>
      </c>
      <c r="C12" s="63">
        <v>85671.7</v>
      </c>
      <c r="D12" s="65">
        <f t="shared" ref="D12:D20" si="1">C12/B12*100</f>
        <v>112.0374802202257</v>
      </c>
      <c r="F12" s="45"/>
    </row>
    <row r="13" spans="1:6" s="19" customFormat="1" x14ac:dyDescent="0.25">
      <c r="A13" s="67" t="s">
        <v>50</v>
      </c>
      <c r="B13" s="63">
        <v>107438</v>
      </c>
      <c r="C13" s="63">
        <v>107411.9</v>
      </c>
      <c r="D13" s="65">
        <f t="shared" si="1"/>
        <v>99.97570691933953</v>
      </c>
      <c r="F13" s="45"/>
    </row>
    <row r="14" spans="1:6" s="19" customFormat="1" x14ac:dyDescent="0.25">
      <c r="A14" s="67" t="s">
        <v>51</v>
      </c>
      <c r="B14" s="63">
        <v>70166</v>
      </c>
      <c r="C14" s="63">
        <v>49587.1</v>
      </c>
      <c r="D14" s="65">
        <f t="shared" si="1"/>
        <v>70.671122766012033</v>
      </c>
      <c r="F14" s="45"/>
    </row>
    <row r="15" spans="1:6" s="19" customFormat="1" x14ac:dyDescent="0.25">
      <c r="A15" s="36" t="s">
        <v>47</v>
      </c>
      <c r="B15" s="63">
        <f>10162+27642</f>
        <v>37804</v>
      </c>
      <c r="C15" s="63">
        <f>6541.8+23123.7+3.1</f>
        <v>29668.6</v>
      </c>
      <c r="D15" s="2">
        <f t="shared" si="1"/>
        <v>78.480055020632733</v>
      </c>
      <c r="F15" s="45"/>
    </row>
    <row r="16" spans="1:6" s="19" customFormat="1" x14ac:dyDescent="0.25">
      <c r="A16" s="60" t="s">
        <v>25</v>
      </c>
      <c r="B16" s="35">
        <f>B17+B18+B19+B20+B22+B23</f>
        <v>266595.3</v>
      </c>
      <c r="C16" s="35">
        <f>SUM(C17:C23)</f>
        <v>231001.40000000002</v>
      </c>
      <c r="D16" s="35">
        <f t="shared" si="1"/>
        <v>86.648714362181195</v>
      </c>
    </row>
    <row r="17" spans="1:8" s="19" customFormat="1" ht="45" x14ac:dyDescent="0.25">
      <c r="A17" s="36" t="s">
        <v>26</v>
      </c>
      <c r="B17" s="63">
        <v>160639</v>
      </c>
      <c r="C17" s="63">
        <v>157893.5</v>
      </c>
      <c r="D17" s="63">
        <f t="shared" si="1"/>
        <v>98.290888264991693</v>
      </c>
    </row>
    <row r="18" spans="1:8" s="19" customFormat="1" ht="28.5" customHeight="1" x14ac:dyDescent="0.25">
      <c r="A18" s="36" t="s">
        <v>27</v>
      </c>
      <c r="B18" s="63">
        <v>8923</v>
      </c>
      <c r="C18" s="63">
        <v>6471.6</v>
      </c>
      <c r="D18" s="63">
        <f t="shared" si="1"/>
        <v>72.527176958422061</v>
      </c>
      <c r="G18" s="46"/>
    </row>
    <row r="19" spans="1:8" s="19" customFormat="1" ht="27.75" customHeight="1" x14ac:dyDescent="0.25">
      <c r="A19" s="36" t="s">
        <v>52</v>
      </c>
      <c r="B19" s="63">
        <v>34167.300000000003</v>
      </c>
      <c r="C19" s="63">
        <v>15157.6</v>
      </c>
      <c r="D19" s="63">
        <f t="shared" si="1"/>
        <v>44.362884980668646</v>
      </c>
      <c r="G19" s="46"/>
    </row>
    <row r="20" spans="1:8" s="19" customFormat="1" ht="29.25" customHeight="1" x14ac:dyDescent="0.25">
      <c r="A20" s="68" t="s">
        <v>5</v>
      </c>
      <c r="B20" s="69">
        <v>57144.2</v>
      </c>
      <c r="C20" s="69">
        <v>46127.1</v>
      </c>
      <c r="D20" s="69">
        <f t="shared" si="1"/>
        <v>80.720528067590408</v>
      </c>
    </row>
    <row r="21" spans="1:8" s="19" customFormat="1" hidden="1" x14ac:dyDescent="0.25">
      <c r="A21" s="36" t="s">
        <v>41</v>
      </c>
      <c r="B21" s="70"/>
      <c r="C21" s="70"/>
      <c r="D21" s="70"/>
    </row>
    <row r="22" spans="1:8" s="19" customFormat="1" x14ac:dyDescent="0.25">
      <c r="A22" s="36" t="s">
        <v>6</v>
      </c>
      <c r="B22" s="70">
        <v>5721.8</v>
      </c>
      <c r="C22" s="70">
        <v>5345.6</v>
      </c>
      <c r="D22" s="70">
        <f>C22/B22*100</f>
        <v>93.42514593309798</v>
      </c>
    </row>
    <row r="23" spans="1:8" s="19" customFormat="1" x14ac:dyDescent="0.25">
      <c r="A23" s="36" t="s">
        <v>28</v>
      </c>
      <c r="B23" s="70">
        <v>0</v>
      </c>
      <c r="C23" s="70">
        <v>6</v>
      </c>
      <c r="D23" s="70">
        <v>0</v>
      </c>
    </row>
    <row r="24" spans="1:8" x14ac:dyDescent="0.25">
      <c r="A24" s="22" t="s">
        <v>7</v>
      </c>
      <c r="B24" s="23">
        <f>SUM(B25:B30)</f>
        <v>4565083.9000000004</v>
      </c>
      <c r="C24" s="23">
        <f>SUM(C25:C30)</f>
        <v>3696562.1</v>
      </c>
      <c r="D24" s="24">
        <f t="shared" ref="D24:D29" si="2">C24/B24*100</f>
        <v>80.974680443441571</v>
      </c>
      <c r="E24" s="5"/>
      <c r="F24" s="5"/>
    </row>
    <row r="25" spans="1:8" ht="14.25" customHeight="1" x14ac:dyDescent="0.25">
      <c r="A25" s="25" t="s">
        <v>36</v>
      </c>
      <c r="B25" s="71">
        <v>16438.3</v>
      </c>
      <c r="C25" s="71">
        <v>16438.3</v>
      </c>
      <c r="D25" s="26">
        <f t="shared" si="2"/>
        <v>100</v>
      </c>
      <c r="E25" s="6"/>
      <c r="F25" s="6"/>
    </row>
    <row r="26" spans="1:8" x14ac:dyDescent="0.25">
      <c r="A26" s="25" t="s">
        <v>38</v>
      </c>
      <c r="B26" s="72">
        <v>2815318.6</v>
      </c>
      <c r="C26" s="72">
        <v>2192478.1</v>
      </c>
      <c r="D26" s="26">
        <f t="shared" si="2"/>
        <v>77.876731251660118</v>
      </c>
      <c r="E26" s="17"/>
      <c r="F26" s="17"/>
    </row>
    <row r="27" spans="1:8" x14ac:dyDescent="0.25">
      <c r="A27" s="25" t="s">
        <v>37</v>
      </c>
      <c r="B27" s="72">
        <v>1652292.9</v>
      </c>
      <c r="C27" s="72">
        <v>1412781.8</v>
      </c>
      <c r="D27" s="26">
        <f t="shared" si="2"/>
        <v>85.504319482338758</v>
      </c>
      <c r="E27" s="17"/>
      <c r="F27" s="17"/>
    </row>
    <row r="28" spans="1:8" x14ac:dyDescent="0.25">
      <c r="A28" s="25" t="s">
        <v>39</v>
      </c>
      <c r="B28" s="72">
        <v>62171.199999999997</v>
      </c>
      <c r="C28" s="72">
        <v>56374.3</v>
      </c>
      <c r="D28" s="26">
        <f t="shared" si="2"/>
        <v>90.675907815837562</v>
      </c>
      <c r="E28" s="17"/>
      <c r="F28" s="17"/>
    </row>
    <row r="29" spans="1:8" ht="45" x14ac:dyDescent="0.25">
      <c r="A29" s="27" t="s">
        <v>42</v>
      </c>
      <c r="B29" s="72">
        <v>18862.900000000001</v>
      </c>
      <c r="C29" s="72">
        <v>26187</v>
      </c>
      <c r="D29" s="26">
        <f t="shared" si="2"/>
        <v>138.82806991501835</v>
      </c>
      <c r="E29" s="20"/>
      <c r="F29" s="21"/>
    </row>
    <row r="30" spans="1:8" ht="44.25" customHeight="1" x14ac:dyDescent="0.25">
      <c r="A30" s="27" t="s">
        <v>40</v>
      </c>
      <c r="B30" s="73" t="s">
        <v>53</v>
      </c>
      <c r="C30" s="72">
        <v>-7697.4</v>
      </c>
      <c r="D30" s="26"/>
      <c r="E30" s="7"/>
      <c r="F30" s="17"/>
    </row>
    <row r="31" spans="1:8" x14ac:dyDescent="0.25">
      <c r="A31" s="28" t="s">
        <v>31</v>
      </c>
      <c r="B31" s="29">
        <f>B24+B5</f>
        <v>6723979.2000000002</v>
      </c>
      <c r="C31" s="29">
        <f>C5+C24</f>
        <v>5656767.7000000002</v>
      </c>
      <c r="D31" s="24"/>
      <c r="E31" s="8"/>
      <c r="F31" s="9"/>
      <c r="G31" s="10"/>
      <c r="H31" s="11"/>
    </row>
    <row r="32" spans="1:8" ht="17.45" customHeight="1" x14ac:dyDescent="0.25">
      <c r="A32" s="48" t="s">
        <v>9</v>
      </c>
      <c r="B32" s="49"/>
      <c r="C32" s="49"/>
      <c r="D32" s="50"/>
      <c r="E32" s="11"/>
      <c r="F32" s="11"/>
    </row>
    <row r="33" spans="1:8" x14ac:dyDescent="0.25">
      <c r="A33" s="27" t="s">
        <v>10</v>
      </c>
      <c r="B33" s="72">
        <v>303670.2</v>
      </c>
      <c r="C33" s="72">
        <v>247627.7</v>
      </c>
      <c r="D33" s="30">
        <f t="shared" ref="D33:D43" si="3">C33/B33*100</f>
        <v>81.544945799752497</v>
      </c>
      <c r="E33" s="18"/>
      <c r="F33" s="17"/>
    </row>
    <row r="34" spans="1:8" ht="29.25" customHeight="1" x14ac:dyDescent="0.25">
      <c r="A34" s="27" t="s">
        <v>11</v>
      </c>
      <c r="B34" s="72">
        <v>61101.2</v>
      </c>
      <c r="C34" s="72">
        <v>42455.8</v>
      </c>
      <c r="D34" s="30">
        <f>C34/B34*100</f>
        <v>69.48439637846721</v>
      </c>
      <c r="E34" s="37"/>
      <c r="F34" s="38"/>
    </row>
    <row r="35" spans="1:8" x14ac:dyDescent="0.25">
      <c r="A35" s="27" t="s">
        <v>12</v>
      </c>
      <c r="B35" s="72">
        <v>1061249.3</v>
      </c>
      <c r="C35" s="72">
        <v>921583.8</v>
      </c>
      <c r="D35" s="30">
        <f t="shared" si="3"/>
        <v>86.839520176833091</v>
      </c>
      <c r="E35" s="37"/>
      <c r="F35" s="38"/>
    </row>
    <row r="36" spans="1:8" x14ac:dyDescent="0.25">
      <c r="A36" s="27" t="s">
        <v>13</v>
      </c>
      <c r="B36" s="72">
        <v>1855559.1</v>
      </c>
      <c r="C36" s="72">
        <v>1242268.7</v>
      </c>
      <c r="D36" s="30">
        <f t="shared" si="3"/>
        <v>66.948484691217857</v>
      </c>
      <c r="E36" s="18"/>
      <c r="F36" s="17"/>
    </row>
    <row r="37" spans="1:8" x14ac:dyDescent="0.25">
      <c r="A37" s="27" t="s">
        <v>14</v>
      </c>
      <c r="B37" s="72">
        <v>2904151.4</v>
      </c>
      <c r="C37" s="72">
        <v>2635810.2000000002</v>
      </c>
      <c r="D37" s="30">
        <f t="shared" si="3"/>
        <v>90.760082273947575</v>
      </c>
      <c r="E37" s="18"/>
      <c r="F37" s="17"/>
    </row>
    <row r="38" spans="1:8" x14ac:dyDescent="0.25">
      <c r="A38" s="27" t="s">
        <v>15</v>
      </c>
      <c r="B38" s="72">
        <v>230312.3</v>
      </c>
      <c r="C38" s="72">
        <v>214800.7</v>
      </c>
      <c r="D38" s="30">
        <f t="shared" si="3"/>
        <v>93.264971084913839</v>
      </c>
      <c r="E38" s="18"/>
      <c r="F38" s="17"/>
    </row>
    <row r="39" spans="1:8" x14ac:dyDescent="0.25">
      <c r="A39" s="27" t="s">
        <v>16</v>
      </c>
      <c r="B39" s="72">
        <v>305648.7</v>
      </c>
      <c r="C39" s="72">
        <v>177445.5</v>
      </c>
      <c r="D39" s="30">
        <f t="shared" si="3"/>
        <v>58.055375337765213</v>
      </c>
      <c r="E39" s="18"/>
      <c r="F39" s="17"/>
    </row>
    <row r="40" spans="1:8" x14ac:dyDescent="0.25">
      <c r="A40" s="27" t="s">
        <v>17</v>
      </c>
      <c r="B40" s="72">
        <v>85223.5</v>
      </c>
      <c r="C40" s="72">
        <v>81981.2</v>
      </c>
      <c r="D40" s="30">
        <f>C40/B40*100</f>
        <v>96.195532922257357</v>
      </c>
      <c r="E40" s="37"/>
      <c r="F40" s="38"/>
    </row>
    <row r="41" spans="1:8" x14ac:dyDescent="0.25">
      <c r="A41" s="31" t="s">
        <v>18</v>
      </c>
      <c r="B41" s="72">
        <v>8600.6</v>
      </c>
      <c r="C41" s="72">
        <v>7900.6</v>
      </c>
      <c r="D41" s="30">
        <f>C41/B41*100</f>
        <v>91.861032951189443</v>
      </c>
      <c r="E41" s="37"/>
      <c r="F41" s="38"/>
      <c r="G41" s="11"/>
      <c r="H41" s="13"/>
    </row>
    <row r="42" spans="1:8" ht="29.25" customHeight="1" x14ac:dyDescent="0.25">
      <c r="A42" s="27" t="s">
        <v>19</v>
      </c>
      <c r="B42" s="72">
        <v>11601.8</v>
      </c>
      <c r="C42" s="72">
        <v>1338.2</v>
      </c>
      <c r="D42" s="32">
        <f>C42/B42*100</f>
        <v>11.534417073212779</v>
      </c>
      <c r="E42" s="37"/>
      <c r="F42" s="38"/>
      <c r="G42" s="11"/>
      <c r="H42" s="13"/>
    </row>
    <row r="43" spans="1:8" ht="20.25" customHeight="1" x14ac:dyDescent="0.25">
      <c r="A43" s="33" t="s">
        <v>20</v>
      </c>
      <c r="B43" s="29">
        <f>B42+B41+B40+B39+B38+B37+B36+B35+B34+B33</f>
        <v>6827118.1000000006</v>
      </c>
      <c r="C43" s="29">
        <f>C42+C41+C40+C39+C38+C37+C36+C35+C34+C33</f>
        <v>5573212.4000000004</v>
      </c>
      <c r="D43" s="34">
        <f t="shared" si="3"/>
        <v>81.633455264235138</v>
      </c>
      <c r="E43" s="39"/>
      <c r="F43" s="40"/>
      <c r="G43" s="12"/>
    </row>
    <row r="44" spans="1:8" ht="29.25" x14ac:dyDescent="0.25">
      <c r="A44" s="33" t="s">
        <v>45</v>
      </c>
      <c r="B44" s="29">
        <f>B31-B43</f>
        <v>-103138.90000000037</v>
      </c>
      <c r="C44" s="29">
        <f>C31-C43</f>
        <v>83555.299999999814</v>
      </c>
      <c r="D44" s="35"/>
      <c r="E44" s="14"/>
      <c r="F44" s="14"/>
      <c r="G44" s="15"/>
    </row>
    <row r="45" spans="1:8" s="19" customFormat="1" ht="12" customHeight="1" x14ac:dyDescent="0.25">
      <c r="A45" s="51" t="s">
        <v>33</v>
      </c>
      <c r="B45" s="52"/>
      <c r="C45" s="52"/>
      <c r="D45" s="53"/>
      <c r="E45" s="41"/>
      <c r="F45" s="42"/>
      <c r="G45" s="43"/>
    </row>
    <row r="46" spans="1:8" s="19" customFormat="1" ht="9.75" customHeight="1" x14ac:dyDescent="0.25">
      <c r="A46" s="54"/>
      <c r="B46" s="55"/>
      <c r="C46" s="55"/>
      <c r="D46" s="56"/>
      <c r="E46" s="43"/>
      <c r="F46" s="43"/>
    </row>
    <row r="47" spans="1:8" s="19" customFormat="1" ht="15" customHeight="1" x14ac:dyDescent="0.25">
      <c r="A47" s="33" t="s">
        <v>21</v>
      </c>
      <c r="B47" s="47" t="s">
        <v>44</v>
      </c>
      <c r="C47" s="2"/>
      <c r="D47" s="2"/>
    </row>
    <row r="48" spans="1:8" s="19" customFormat="1" x14ac:dyDescent="0.25">
      <c r="A48" s="36" t="s">
        <v>22</v>
      </c>
      <c r="B48" s="2"/>
      <c r="C48" s="2"/>
      <c r="D48" s="2"/>
    </row>
    <row r="49" spans="1:4" s="19" customFormat="1" ht="32.25" customHeight="1" x14ac:dyDescent="0.25">
      <c r="A49" s="36" t="s">
        <v>43</v>
      </c>
      <c r="B49" s="74">
        <v>947581</v>
      </c>
      <c r="C49" s="2"/>
      <c r="D49" s="2"/>
    </row>
    <row r="50" spans="1:4" s="19" customFormat="1" x14ac:dyDescent="0.25">
      <c r="A50" s="36" t="s">
        <v>34</v>
      </c>
      <c r="B50" s="2"/>
      <c r="C50" s="2"/>
      <c r="D50" s="2"/>
    </row>
    <row r="51" spans="1:4" s="19" customFormat="1" x14ac:dyDescent="0.25">
      <c r="A51" s="33" t="s">
        <v>23</v>
      </c>
      <c r="B51" s="2">
        <f>B48+B49</f>
        <v>947581</v>
      </c>
      <c r="C51" s="2"/>
      <c r="D51" s="2"/>
    </row>
    <row r="53" spans="1:4" x14ac:dyDescent="0.25">
      <c r="A53" s="19"/>
      <c r="B53" s="19"/>
      <c r="C53" s="19"/>
      <c r="D53" s="19"/>
    </row>
    <row r="54" spans="1:4" x14ac:dyDescent="0.25">
      <c r="A54" s="19"/>
      <c r="B54" s="19"/>
      <c r="C54" s="19"/>
      <c r="D54" s="19"/>
    </row>
    <row r="55" spans="1:4" x14ac:dyDescent="0.25">
      <c r="A55" s="19"/>
      <c r="B55" s="19"/>
      <c r="C55" s="19"/>
      <c r="D55" s="19"/>
    </row>
    <row r="56" spans="1:4" x14ac:dyDescent="0.25">
      <c r="A56" s="19"/>
      <c r="B56" s="19"/>
      <c r="C56" s="19"/>
      <c r="D56" s="19"/>
    </row>
    <row r="57" spans="1:4" x14ac:dyDescent="0.25">
      <c r="A57" s="19"/>
      <c r="B57" s="19"/>
      <c r="C57" s="19"/>
      <c r="D57" s="19"/>
    </row>
    <row r="58" spans="1:4" x14ac:dyDescent="0.25">
      <c r="A58" s="19"/>
      <c r="B58" s="19"/>
      <c r="C58" s="19"/>
      <c r="D58" s="19"/>
    </row>
    <row r="59" spans="1:4" x14ac:dyDescent="0.25">
      <c r="A59" s="19"/>
      <c r="B59" s="19"/>
      <c r="C59" s="19"/>
      <c r="D59" s="19"/>
    </row>
    <row r="60" spans="1:4" x14ac:dyDescent="0.25">
      <c r="A60" s="19"/>
      <c r="B60" s="19"/>
      <c r="C60" s="19"/>
      <c r="D60" s="19"/>
    </row>
    <row r="61" spans="1:4" x14ac:dyDescent="0.25">
      <c r="A61" s="19"/>
      <c r="B61" s="19"/>
      <c r="C61" s="19"/>
      <c r="D61" s="19"/>
    </row>
    <row r="62" spans="1:4" x14ac:dyDescent="0.25">
      <c r="A62" s="19"/>
      <c r="B62" s="19"/>
      <c r="C62" s="19"/>
      <c r="D62" s="19"/>
    </row>
    <row r="63" spans="1:4" x14ac:dyDescent="0.25">
      <c r="A63" s="19"/>
      <c r="B63" s="19"/>
      <c r="C63" s="19"/>
      <c r="D63" s="19"/>
    </row>
    <row r="64" spans="1:4" x14ac:dyDescent="0.25">
      <c r="A64" s="19"/>
      <c r="B64" s="19"/>
      <c r="C64" s="19"/>
      <c r="D64" s="19"/>
    </row>
    <row r="65" spans="1:4" x14ac:dyDescent="0.25">
      <c r="A65" s="19"/>
      <c r="B65" s="19"/>
      <c r="C65" s="19"/>
      <c r="D65" s="19"/>
    </row>
    <row r="66" spans="1:4" x14ac:dyDescent="0.25">
      <c r="A66" s="19"/>
      <c r="B66" s="19"/>
      <c r="C66" s="19"/>
      <c r="D66" s="19"/>
    </row>
    <row r="67" spans="1:4" x14ac:dyDescent="0.25">
      <c r="A67" s="19"/>
      <c r="B67" s="19"/>
      <c r="C67" s="19"/>
      <c r="D67" s="19"/>
    </row>
    <row r="68" spans="1:4" x14ac:dyDescent="0.25">
      <c r="A68" s="19"/>
      <c r="B68" s="19"/>
      <c r="C68" s="19"/>
      <c r="D68" s="19"/>
    </row>
    <row r="69" spans="1:4" x14ac:dyDescent="0.25">
      <c r="A69" s="19"/>
      <c r="B69" s="19"/>
      <c r="C69" s="19"/>
      <c r="D69" s="19"/>
    </row>
    <row r="70" spans="1:4" x14ac:dyDescent="0.25">
      <c r="A70" s="19"/>
      <c r="B70" s="19"/>
      <c r="C70" s="19"/>
      <c r="D70" s="19"/>
    </row>
    <row r="71" spans="1:4" x14ac:dyDescent="0.25">
      <c r="A71" s="19"/>
      <c r="B71" s="19"/>
      <c r="C71" s="19"/>
      <c r="D71" s="19"/>
    </row>
    <row r="72" spans="1:4" x14ac:dyDescent="0.25">
      <c r="A72" s="19"/>
      <c r="B72" s="19"/>
      <c r="C72" s="19"/>
      <c r="D72" s="19"/>
    </row>
    <row r="73" spans="1:4" x14ac:dyDescent="0.25">
      <c r="A73" s="19"/>
      <c r="B73" s="19"/>
      <c r="C73" s="19"/>
      <c r="D73" s="19"/>
    </row>
    <row r="74" spans="1:4" x14ac:dyDescent="0.25">
      <c r="A74" s="19"/>
      <c r="B74" s="19"/>
      <c r="C74" s="19"/>
      <c r="D74" s="19"/>
    </row>
    <row r="75" spans="1:4" x14ac:dyDescent="0.25">
      <c r="A75" s="19"/>
      <c r="B75" s="19"/>
      <c r="C75" s="19"/>
      <c r="D75" s="19"/>
    </row>
    <row r="76" spans="1:4" x14ac:dyDescent="0.25">
      <c r="A76" s="19"/>
      <c r="B76" s="19"/>
      <c r="C76" s="19"/>
      <c r="D76" s="19"/>
    </row>
    <row r="77" spans="1:4" x14ac:dyDescent="0.25">
      <c r="A77" s="19"/>
      <c r="B77" s="19"/>
      <c r="C77" s="19"/>
      <c r="D77" s="19"/>
    </row>
    <row r="78" spans="1:4" x14ac:dyDescent="0.25">
      <c r="A78" s="19"/>
      <c r="B78" s="19"/>
      <c r="C78" s="19"/>
      <c r="D78" s="19"/>
    </row>
    <row r="79" spans="1:4" x14ac:dyDescent="0.25">
      <c r="A79" s="19"/>
      <c r="B79" s="19"/>
      <c r="C79" s="19"/>
      <c r="D79" s="19"/>
    </row>
    <row r="80" spans="1:4" x14ac:dyDescent="0.25">
      <c r="A80" s="19"/>
      <c r="B80" s="19"/>
      <c r="C80" s="19"/>
      <c r="D80" s="19"/>
    </row>
    <row r="81" spans="1:4" x14ac:dyDescent="0.25">
      <c r="A81" s="19"/>
      <c r="B81" s="19"/>
      <c r="C81" s="19"/>
      <c r="D81" s="19"/>
    </row>
    <row r="82" spans="1:4" x14ac:dyDescent="0.25">
      <c r="A82" s="19"/>
      <c r="B82" s="19"/>
      <c r="C82" s="19"/>
      <c r="D82" s="19"/>
    </row>
    <row r="83" spans="1:4" x14ac:dyDescent="0.25">
      <c r="A83" s="19"/>
      <c r="B83" s="19"/>
      <c r="C83" s="19"/>
      <c r="D83" s="19"/>
    </row>
    <row r="84" spans="1:4" x14ac:dyDescent="0.25">
      <c r="A84" s="19"/>
      <c r="B84" s="19"/>
      <c r="C84" s="19"/>
      <c r="D84" s="19"/>
    </row>
    <row r="85" spans="1:4" x14ac:dyDescent="0.25">
      <c r="A85" s="19"/>
      <c r="B85" s="19"/>
      <c r="C85" s="19"/>
      <c r="D85" s="19"/>
    </row>
    <row r="86" spans="1:4" x14ac:dyDescent="0.25">
      <c r="A86" s="19"/>
      <c r="B86" s="19"/>
      <c r="C86" s="19"/>
      <c r="D86" s="19"/>
    </row>
    <row r="87" spans="1:4" x14ac:dyDescent="0.25">
      <c r="A87" s="19"/>
      <c r="B87" s="19"/>
      <c r="C87" s="19"/>
      <c r="D87" s="19"/>
    </row>
    <row r="88" spans="1:4" x14ac:dyDescent="0.25">
      <c r="A88" s="19"/>
      <c r="B88" s="19"/>
      <c r="C88" s="19"/>
      <c r="D88" s="19"/>
    </row>
    <row r="89" spans="1:4" x14ac:dyDescent="0.25">
      <c r="A89" s="19"/>
      <c r="B89" s="19"/>
      <c r="C89" s="19"/>
      <c r="D89" s="19"/>
    </row>
    <row r="90" spans="1:4" x14ac:dyDescent="0.25">
      <c r="A90" s="19"/>
      <c r="B90" s="19"/>
      <c r="C90" s="19"/>
      <c r="D90" s="19"/>
    </row>
    <row r="91" spans="1:4" x14ac:dyDescent="0.25">
      <c r="A91" s="19"/>
      <c r="B91" s="19"/>
      <c r="C91" s="19"/>
      <c r="D91" s="19"/>
    </row>
    <row r="92" spans="1:4" x14ac:dyDescent="0.25">
      <c r="A92" s="19"/>
      <c r="B92" s="19"/>
      <c r="C92" s="19"/>
      <c r="D92" s="19"/>
    </row>
    <row r="93" spans="1:4" x14ac:dyDescent="0.25">
      <c r="A93" s="19"/>
      <c r="B93" s="19"/>
      <c r="C93" s="19"/>
      <c r="D93" s="19"/>
    </row>
    <row r="94" spans="1:4" x14ac:dyDescent="0.25">
      <c r="A94" s="19"/>
      <c r="B94" s="19"/>
      <c r="C94" s="19"/>
      <c r="D94" s="19"/>
    </row>
    <row r="95" spans="1:4" x14ac:dyDescent="0.25">
      <c r="A95" s="19"/>
      <c r="B95" s="19"/>
      <c r="C95" s="19"/>
      <c r="D95" s="19"/>
    </row>
    <row r="96" spans="1:4" x14ac:dyDescent="0.25">
      <c r="A96" s="19"/>
      <c r="B96" s="19"/>
      <c r="C96" s="19"/>
      <c r="D96" s="19"/>
    </row>
    <row r="97" spans="1:4" x14ac:dyDescent="0.25">
      <c r="A97" s="19"/>
      <c r="B97" s="19"/>
      <c r="C97" s="19"/>
      <c r="D97" s="19"/>
    </row>
    <row r="98" spans="1:4" x14ac:dyDescent="0.25">
      <c r="A98" s="19"/>
      <c r="B98" s="19"/>
      <c r="C98" s="19"/>
      <c r="D98" s="19"/>
    </row>
    <row r="99" spans="1:4" x14ac:dyDescent="0.25">
      <c r="A99" s="19"/>
      <c r="B99" s="19"/>
      <c r="C99" s="19"/>
      <c r="D99" s="19"/>
    </row>
    <row r="100" spans="1:4" x14ac:dyDescent="0.25">
      <c r="A100" s="19"/>
      <c r="B100" s="19"/>
      <c r="C100" s="19"/>
      <c r="D100" s="19"/>
    </row>
    <row r="101" spans="1:4" x14ac:dyDescent="0.25">
      <c r="A101" s="19"/>
      <c r="B101" s="19"/>
      <c r="C101" s="19"/>
      <c r="D101" s="19"/>
    </row>
    <row r="102" spans="1:4" x14ac:dyDescent="0.25">
      <c r="A102" s="19"/>
      <c r="B102" s="19"/>
      <c r="C102" s="19"/>
      <c r="D102" s="19"/>
    </row>
    <row r="103" spans="1:4" x14ac:dyDescent="0.25">
      <c r="A103" s="19"/>
      <c r="B103" s="19"/>
      <c r="C103" s="19"/>
      <c r="D103" s="19"/>
    </row>
    <row r="104" spans="1:4" x14ac:dyDescent="0.25">
      <c r="A104" s="19"/>
      <c r="B104" s="19"/>
      <c r="C104" s="19"/>
      <c r="D104" s="19"/>
    </row>
    <row r="105" spans="1:4" x14ac:dyDescent="0.25">
      <c r="A105" s="19"/>
      <c r="B105" s="19"/>
      <c r="C105" s="19"/>
      <c r="D105" s="19"/>
    </row>
    <row r="106" spans="1:4" x14ac:dyDescent="0.25">
      <c r="A106" s="19"/>
      <c r="B106" s="19"/>
      <c r="C106" s="19"/>
      <c r="D106" s="19"/>
    </row>
    <row r="107" spans="1:4" x14ac:dyDescent="0.25">
      <c r="A107" s="19"/>
      <c r="B107" s="19"/>
      <c r="C107" s="19"/>
      <c r="D107" s="19"/>
    </row>
    <row r="108" spans="1:4" x14ac:dyDescent="0.25">
      <c r="A108" s="19"/>
      <c r="B108" s="19"/>
      <c r="C108" s="19"/>
      <c r="D108" s="19"/>
    </row>
    <row r="109" spans="1:4" x14ac:dyDescent="0.25">
      <c r="A109" s="19"/>
      <c r="B109" s="19"/>
      <c r="C109" s="19"/>
      <c r="D109" s="19"/>
    </row>
    <row r="110" spans="1:4" x14ac:dyDescent="0.25">
      <c r="A110" s="19"/>
      <c r="B110" s="19"/>
      <c r="C110" s="19"/>
      <c r="D110" s="19"/>
    </row>
    <row r="111" spans="1:4" x14ac:dyDescent="0.25">
      <c r="A111" s="19"/>
      <c r="B111" s="19"/>
      <c r="C111" s="19"/>
      <c r="D111" s="19"/>
    </row>
    <row r="112" spans="1:4" x14ac:dyDescent="0.25">
      <c r="A112" s="19"/>
      <c r="B112" s="19"/>
      <c r="C112" s="19"/>
      <c r="D112" s="19"/>
    </row>
    <row r="113" spans="1:4" x14ac:dyDescent="0.25">
      <c r="A113" s="19"/>
      <c r="B113" s="19"/>
      <c r="C113" s="19"/>
      <c r="D113" s="19"/>
    </row>
    <row r="114" spans="1:4" x14ac:dyDescent="0.25">
      <c r="A114" s="19"/>
      <c r="B114" s="19"/>
      <c r="C114" s="19"/>
      <c r="D114" s="19"/>
    </row>
    <row r="115" spans="1:4" x14ac:dyDescent="0.25">
      <c r="A115" s="19"/>
      <c r="B115" s="19"/>
      <c r="C115" s="19"/>
      <c r="D115" s="19"/>
    </row>
    <row r="116" spans="1:4" x14ac:dyDescent="0.25">
      <c r="A116" s="19"/>
      <c r="B116" s="19"/>
      <c r="C116" s="19"/>
      <c r="D116" s="19"/>
    </row>
    <row r="117" spans="1:4" x14ac:dyDescent="0.25">
      <c r="A117" s="19"/>
      <c r="B117" s="19"/>
      <c r="C117" s="19"/>
      <c r="D117" s="19"/>
    </row>
  </sheetData>
  <mergeCells count="4">
    <mergeCell ref="A32:D32"/>
    <mergeCell ref="A45:D46"/>
    <mergeCell ref="A4:D4"/>
    <mergeCell ref="A1:D1"/>
  </mergeCells>
  <pageMargins left="0.7" right="0.7" top="0.28999999999999998" bottom="0.43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Шаова С.Б.</cp:lastModifiedBy>
  <cp:lastPrinted>2023-03-07T06:55:57Z</cp:lastPrinted>
  <dcterms:created xsi:type="dcterms:W3CDTF">2014-09-16T05:33:49Z</dcterms:created>
  <dcterms:modified xsi:type="dcterms:W3CDTF">2023-12-26T05:20:10Z</dcterms:modified>
</cp:coreProperties>
</file>